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muzikan\AppData\Roaming\ELO Digital Office\cro-prod\707\checkout\"/>
    </mc:Choice>
  </mc:AlternateContent>
  <bookViews>
    <workbookView xWindow="0" yWindow="0" windowWidth="19170" windowHeight="7250" activeTab="3"/>
  </bookViews>
  <sheets>
    <sheet name="Část A - cylidrické vložky_VV" sheetId="1" r:id="rId1"/>
    <sheet name="Část B - řídící systém_VV" sheetId="2" r:id="rId2"/>
    <sheet name="Část C - klíčové depozity _VV" sheetId="3" r:id="rId3"/>
    <sheet name="CELKEM" sheetId="4" r:id="rId4"/>
  </sheets>
  <externalReferences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2" l="1"/>
  <c r="I18" i="2"/>
  <c r="I17" i="2"/>
  <c r="G17" i="2"/>
  <c r="J17" i="2" s="1"/>
  <c r="J18" i="2" l="1"/>
  <c r="D7" i="4"/>
  <c r="D6" i="4"/>
  <c r="A6" i="4"/>
  <c r="A7" i="4" s="1"/>
  <c r="D5" i="4"/>
  <c r="D8" i="4" s="1"/>
  <c r="I10" i="3"/>
  <c r="G10" i="3"/>
  <c r="J10" i="3" s="1"/>
  <c r="I9" i="3"/>
  <c r="G9" i="3"/>
  <c r="J9" i="3" s="1"/>
  <c r="J8" i="3"/>
  <c r="I8" i="3"/>
  <c r="G8" i="3"/>
  <c r="I7" i="3"/>
  <c r="G7" i="3"/>
  <c r="J7" i="3" s="1"/>
  <c r="A7" i="3"/>
  <c r="A8" i="3" s="1"/>
  <c r="A9" i="3" s="1"/>
  <c r="A10" i="3" s="1"/>
  <c r="J6" i="3"/>
  <c r="I6" i="3"/>
  <c r="G6" i="3"/>
  <c r="A6" i="3"/>
  <c r="I5" i="3"/>
  <c r="G5" i="3"/>
  <c r="J5" i="3" s="1"/>
  <c r="I19" i="2"/>
  <c r="G19" i="2"/>
  <c r="I16" i="2"/>
  <c r="G16" i="2"/>
  <c r="I15" i="2"/>
  <c r="G15" i="2"/>
  <c r="I14" i="2"/>
  <c r="G14" i="2"/>
  <c r="I13" i="2"/>
  <c r="G13" i="2"/>
  <c r="I12" i="2"/>
  <c r="G12" i="2"/>
  <c r="I11" i="2"/>
  <c r="G11" i="2"/>
  <c r="I10" i="2"/>
  <c r="G10" i="2"/>
  <c r="I9" i="2"/>
  <c r="G9" i="2"/>
  <c r="I8" i="2"/>
  <c r="G8" i="2"/>
  <c r="I7" i="2"/>
  <c r="G7" i="2"/>
  <c r="I6" i="2"/>
  <c r="G6" i="2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I5" i="2"/>
  <c r="G5" i="2"/>
  <c r="I32" i="1"/>
  <c r="G32" i="1"/>
  <c r="I31" i="1"/>
  <c r="G31" i="1"/>
  <c r="I30" i="1"/>
  <c r="G30" i="1"/>
  <c r="C30" i="1"/>
  <c r="I29" i="1"/>
  <c r="G29" i="1"/>
  <c r="I28" i="1"/>
  <c r="G28" i="1"/>
  <c r="I27" i="1"/>
  <c r="G27" i="1"/>
  <c r="C27" i="1"/>
  <c r="C28" i="1" s="1"/>
  <c r="I26" i="1"/>
  <c r="G26" i="1"/>
  <c r="I25" i="1"/>
  <c r="G25" i="1"/>
  <c r="I24" i="1"/>
  <c r="G24" i="1"/>
  <c r="I23" i="1"/>
  <c r="G23" i="1"/>
  <c r="I22" i="1"/>
  <c r="G22" i="1"/>
  <c r="I21" i="1"/>
  <c r="G21" i="1"/>
  <c r="I20" i="1"/>
  <c r="G20" i="1"/>
  <c r="I19" i="1"/>
  <c r="G19" i="1"/>
  <c r="I18" i="1"/>
  <c r="G18" i="1"/>
  <c r="I17" i="1"/>
  <c r="G17" i="1"/>
  <c r="C17" i="1"/>
  <c r="C18" i="1" s="1"/>
  <c r="I16" i="1"/>
  <c r="G16" i="1"/>
  <c r="I15" i="1"/>
  <c r="G15" i="1"/>
  <c r="I14" i="1"/>
  <c r="G14" i="1"/>
  <c r="I13" i="1"/>
  <c r="G13" i="1"/>
  <c r="I12" i="1"/>
  <c r="G12" i="1"/>
  <c r="C12" i="1"/>
  <c r="C13" i="1" s="1"/>
  <c r="C14" i="1" s="1"/>
  <c r="C15" i="1" s="1"/>
  <c r="I11" i="1"/>
  <c r="G11" i="1"/>
  <c r="I10" i="1"/>
  <c r="G10" i="1"/>
  <c r="I9" i="1"/>
  <c r="G9" i="1"/>
  <c r="I8" i="1"/>
  <c r="G8" i="1"/>
  <c r="C8" i="1"/>
  <c r="C9" i="1" s="1"/>
  <c r="C10" i="1" s="1"/>
  <c r="I7" i="1"/>
  <c r="G7" i="1"/>
  <c r="I6" i="1"/>
  <c r="G6" i="1"/>
  <c r="I5" i="1"/>
  <c r="G5" i="1"/>
  <c r="J9" i="1" l="1"/>
  <c r="J26" i="1"/>
  <c r="J20" i="1"/>
  <c r="J7" i="1"/>
  <c r="J13" i="1"/>
  <c r="J16" i="1"/>
  <c r="J28" i="1"/>
  <c r="J29" i="1"/>
  <c r="J8" i="1"/>
  <c r="J24" i="1"/>
  <c r="J15" i="1"/>
  <c r="J10" i="1"/>
  <c r="J18" i="1"/>
  <c r="J31" i="1"/>
  <c r="J11" i="1"/>
  <c r="J17" i="1"/>
  <c r="J22" i="1"/>
  <c r="J27" i="1"/>
  <c r="J32" i="1"/>
  <c r="J14" i="1"/>
  <c r="J25" i="1"/>
  <c r="J21" i="1"/>
  <c r="J12" i="1"/>
  <c r="J19" i="1"/>
  <c r="J23" i="1"/>
  <c r="J30" i="1"/>
  <c r="J6" i="1"/>
  <c r="J5" i="1"/>
  <c r="J6" i="2"/>
  <c r="J14" i="2"/>
  <c r="J8" i="2"/>
  <c r="J12" i="2"/>
  <c r="J16" i="2"/>
  <c r="J13" i="2"/>
  <c r="J9" i="2"/>
  <c r="J10" i="2"/>
  <c r="J19" i="2"/>
  <c r="J7" i="2"/>
  <c r="J5" i="2"/>
  <c r="J11" i="2"/>
  <c r="J15" i="2"/>
  <c r="J11" i="3"/>
  <c r="J33" i="1" l="1"/>
  <c r="J20" i="2"/>
</calcChain>
</file>

<file path=xl/sharedStrings.xml><?xml version="1.0" encoding="utf-8"?>
<sst xmlns="http://schemas.openxmlformats.org/spreadsheetml/2006/main" count="149" uniqueCount="52">
  <si>
    <t>Výkaz výměr</t>
  </si>
  <si>
    <t>Systému pro řízení a kontrolu přístupu</t>
  </si>
  <si>
    <t>Arch. číslo dokumentu:</t>
  </si>
  <si>
    <t>Část A - cylidrické vložky</t>
  </si>
  <si>
    <t>Popis položky</t>
  </si>
  <si>
    <t>Rozměry (mm) STRANA vložky</t>
  </si>
  <si>
    <t>počet m.j.</t>
  </si>
  <si>
    <t>m.j.</t>
  </si>
  <si>
    <t>Materiál</t>
  </si>
  <si>
    <t>Montáže                     software konfigurace</t>
  </si>
  <si>
    <t>celkem                  (materiál + montáže a software konfigurace)</t>
  </si>
  <si>
    <r>
      <t xml:space="preserve">A              </t>
    </r>
    <r>
      <rPr>
        <sz val="11"/>
        <color theme="1"/>
        <rFont val="Calibri"/>
        <family val="2"/>
        <charset val="238"/>
        <scheme val="minor"/>
      </rPr>
      <t>vnější</t>
    </r>
  </si>
  <si>
    <r>
      <t xml:space="preserve">B              </t>
    </r>
    <r>
      <rPr>
        <sz val="11"/>
        <color theme="1"/>
        <rFont val="Calibri"/>
        <family val="2"/>
        <charset val="238"/>
        <scheme val="minor"/>
      </rPr>
      <t>vnitřní</t>
    </r>
  </si>
  <si>
    <t>cena / m.j</t>
  </si>
  <si>
    <t>celkem</t>
  </si>
  <si>
    <t>Jednostranná cyl. 1/2 vložka (A= mechatronika / záslepka)</t>
  </si>
  <si>
    <t>ks</t>
  </si>
  <si>
    <t>Oboustranná cyl. vložka (A= mechatronika / B= mechanika)</t>
  </si>
  <si>
    <t>Oboustranná cyl. vložka (A= mechatronika / B= mechatronika)</t>
  </si>
  <si>
    <t xml:space="preserve">Zakázkově upravitelný vysací zámek s mechatronickou vložkou </t>
  </si>
  <si>
    <t>Demontáže stávajících cylindrických vložek</t>
  </si>
  <si>
    <t>kptl</t>
  </si>
  <si>
    <t>Organizační opatření k zajištění přístupu do zabezpečených oblastí</t>
  </si>
  <si>
    <t>Celkem</t>
  </si>
  <si>
    <t>Ceny jsou uvedeny bez DPH</t>
  </si>
  <si>
    <t>Poř. číslo</t>
  </si>
  <si>
    <t>Část B - řídící systém</t>
  </si>
  <si>
    <t>Referenční typ</t>
  </si>
  <si>
    <t>Uživatelský klíč mechatronického klíčového systému s vestavěným bezkontaktním RFID identifikátorem DESFire EV3 s pamětí 4k</t>
  </si>
  <si>
    <t>Uživatelský klíč mechatronického klíčového systému</t>
  </si>
  <si>
    <t>Aktivační stanice pro aktualizaci uživatelských klíčů (stolní/nástěnná)</t>
  </si>
  <si>
    <t>Software licence</t>
  </si>
  <si>
    <t>Software balík pro administraci, vizualizaci a dohled</t>
  </si>
  <si>
    <t>Grafické zpracování mapového podkladu s důrazem na minimalizaci počtu křivek pro jedno podlaží objektu</t>
  </si>
  <si>
    <t>Vynesení grafických symbolů jednotlivých přístupových pozic do mapových podkladů systému vizualizace</t>
  </si>
  <si>
    <t>Software konfigurace za účelem vytvoření workflow vazeb</t>
  </si>
  <si>
    <t>Software konfigurace v rámci vytvoření a přidělení SMS/e-mail notifikací</t>
  </si>
  <si>
    <t>Zpracování projektové dokumentace pro provedení stavby DPS</t>
  </si>
  <si>
    <t>Zpracování projektové dokumentace skutečného provedení DSPS</t>
  </si>
  <si>
    <t>Školení administrátora</t>
  </si>
  <si>
    <t>Školení obsluhy</t>
  </si>
  <si>
    <t>Část C - klíčové depozity</t>
  </si>
  <si>
    <t>Klíčový depozit s modulem pro 20ks 1/2 vložek, které disponují mechanickou kombinací - shodnou s vytipovanými mechatronickými klíči. Požadovaný rozměr depozitu: 810mm výška x 460mm šířka x 200mm hloubka</t>
  </si>
  <si>
    <t>Cylindrická mechanická 1/2 vložka s unikátní mechanickou kombinací umožňující vložení a uzamčení vytipovaného mechatronického (popř. generálního) klíče.</t>
  </si>
  <si>
    <t>33/10</t>
  </si>
  <si>
    <t>Cylindrická mechatronická 1/2 vložka s unikátní mechanickou kombinací umožňující vložení a uzamčení vytipovaného mechatronického (popř. generálního) klíče.</t>
  </si>
  <si>
    <t>Rozšiřující software modul pro správu klíčového hospodářství, umožňující správu klíčových depozitů, uživatelů a jejich oprávnění, grafickou reprezentaci online událostí a stavů depozitu včetně historie událostí a auditních reportů.</t>
  </si>
  <si>
    <t>Arch. Č.: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</si>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</sst>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sz val="10"/>
      <name val="Arial CE"/>
      <charset val="238"/>
    </font>
    <font>
      <b/>
      <u/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2" fillId="0" borderId="1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18" xfId="1" applyBorder="1" applyAlignment="1">
      <alignment horizontal="center" vertical="center"/>
    </xf>
    <xf numFmtId="4" fontId="1" fillId="3" borderId="16" xfId="1" applyNumberFormat="1" applyFill="1" applyBorder="1" applyAlignment="1">
      <alignment horizontal="center" vertical="center"/>
    </xf>
    <xf numFmtId="4" fontId="1" fillId="0" borderId="16" xfId="1" applyNumberFormat="1" applyBorder="1" applyAlignment="1">
      <alignment horizontal="center" vertical="center"/>
    </xf>
    <xf numFmtId="4" fontId="1" fillId="0" borderId="17" xfId="1" applyNumberFormat="1" applyBorder="1" applyAlignment="1">
      <alignment horizontal="center" vertical="center"/>
    </xf>
    <xf numFmtId="4" fontId="3" fillId="0" borderId="18" xfId="1" applyNumberFormat="1" applyFont="1" applyBorder="1" applyAlignment="1">
      <alignment horizontal="right" vertical="center"/>
    </xf>
    <xf numFmtId="0" fontId="3" fillId="2" borderId="20" xfId="1" applyFont="1" applyFill="1" applyBorder="1" applyAlignment="1">
      <alignment vertical="center" wrapText="1"/>
    </xf>
    <xf numFmtId="0" fontId="1" fillId="0" borderId="21" xfId="1" applyBorder="1" applyAlignment="1">
      <alignment horizontal="center" vertical="center"/>
    </xf>
    <xf numFmtId="4" fontId="1" fillId="3" borderId="20" xfId="1" applyNumberFormat="1" applyFill="1" applyBorder="1" applyAlignment="1">
      <alignment horizontal="center" vertical="center"/>
    </xf>
    <xf numFmtId="4" fontId="1" fillId="0" borderId="20" xfId="1" applyNumberFormat="1" applyBorder="1" applyAlignment="1">
      <alignment horizontal="center" vertical="center"/>
    </xf>
    <xf numFmtId="4" fontId="1" fillId="0" borderId="22" xfId="1" applyNumberFormat="1" applyBorder="1" applyAlignment="1">
      <alignment horizontal="center" vertical="center"/>
    </xf>
    <xf numFmtId="4" fontId="3" fillId="0" borderId="23" xfId="1" applyNumberFormat="1" applyFont="1" applyBorder="1" applyAlignment="1">
      <alignment horizontal="right" vertical="center"/>
    </xf>
    <xf numFmtId="0" fontId="3" fillId="4" borderId="15" xfId="1" applyFont="1" applyFill="1" applyBorder="1" applyAlignment="1">
      <alignment vertical="center" wrapText="1"/>
    </xf>
    <xf numFmtId="0" fontId="1" fillId="0" borderId="8" xfId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1" fillId="0" borderId="24" xfId="1" applyBorder="1" applyAlignment="1">
      <alignment horizontal="center" vertical="center"/>
    </xf>
    <xf numFmtId="0" fontId="1" fillId="0" borderId="25" xfId="1" applyBorder="1" applyAlignment="1">
      <alignment horizontal="center" vertical="center"/>
    </xf>
    <xf numFmtId="4" fontId="1" fillId="3" borderId="8" xfId="1" applyNumberFormat="1" applyFill="1" applyBorder="1" applyAlignment="1">
      <alignment horizontal="center" vertical="center"/>
    </xf>
    <xf numFmtId="4" fontId="1" fillId="0" borderId="8" xfId="1" applyNumberFormat="1" applyBorder="1" applyAlignment="1">
      <alignment horizontal="center" vertical="center"/>
    </xf>
    <xf numFmtId="4" fontId="1" fillId="0" borderId="9" xfId="1" applyNumberFormat="1" applyBorder="1" applyAlignment="1">
      <alignment horizontal="center" vertical="center"/>
    </xf>
    <xf numFmtId="4" fontId="3" fillId="0" borderId="24" xfId="1" applyNumberFormat="1" applyFont="1" applyBorder="1" applyAlignment="1">
      <alignment horizontal="right" vertical="center"/>
    </xf>
    <xf numFmtId="0" fontId="3" fillId="4" borderId="20" xfId="1" applyFont="1" applyFill="1" applyBorder="1" applyAlignment="1">
      <alignment vertical="center" wrapText="1"/>
    </xf>
    <xf numFmtId="0" fontId="1" fillId="0" borderId="16" xfId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1" fillId="0" borderId="26" xfId="1" applyBorder="1" applyAlignment="1">
      <alignment horizontal="center" vertical="center" wrapText="1"/>
    </xf>
    <xf numFmtId="0" fontId="1" fillId="0" borderId="27" xfId="1" applyBorder="1" applyAlignment="1">
      <alignment horizontal="center" vertical="center" wrapText="1"/>
    </xf>
    <xf numFmtId="0" fontId="1" fillId="0" borderId="28" xfId="1" applyBorder="1" applyAlignment="1">
      <alignment horizontal="center" vertical="center"/>
    </xf>
    <xf numFmtId="0" fontId="3" fillId="0" borderId="27" xfId="1" applyFont="1" applyFill="1" applyBorder="1" applyAlignment="1">
      <alignment horizontal="center" vertical="center" wrapText="1"/>
    </xf>
    <xf numFmtId="0" fontId="5" fillId="0" borderId="26" xfId="1" applyFont="1" applyFill="1" applyBorder="1" applyAlignment="1">
      <alignment horizontal="center" vertical="center" wrapText="1"/>
    </xf>
    <xf numFmtId="0" fontId="1" fillId="0" borderId="30" xfId="1" applyBorder="1" applyAlignment="1">
      <alignment horizontal="center" vertical="center"/>
    </xf>
    <xf numFmtId="4" fontId="1" fillId="3" borderId="27" xfId="1" applyNumberFormat="1" applyFill="1" applyBorder="1" applyAlignment="1">
      <alignment horizontal="center" vertical="center"/>
    </xf>
    <xf numFmtId="4" fontId="1" fillId="0" borderId="27" xfId="1" applyNumberFormat="1" applyBorder="1" applyAlignment="1">
      <alignment horizontal="center" vertical="center"/>
    </xf>
    <xf numFmtId="4" fontId="1" fillId="0" borderId="26" xfId="1" applyNumberFormat="1" applyBorder="1" applyAlignment="1">
      <alignment horizontal="center" vertical="center"/>
    </xf>
    <xf numFmtId="4" fontId="3" fillId="0" borderId="30" xfId="1" applyNumberFormat="1" applyFont="1" applyBorder="1" applyAlignment="1">
      <alignment horizontal="right" vertical="center"/>
    </xf>
    <xf numFmtId="0" fontId="5" fillId="0" borderId="14" xfId="1" applyFont="1" applyFill="1" applyBorder="1" applyAlignment="1">
      <alignment horizontal="center" vertical="center" wrapText="1"/>
    </xf>
    <xf numFmtId="0" fontId="1" fillId="0" borderId="31" xfId="1" applyBorder="1" applyAlignment="1">
      <alignment horizontal="center" vertical="center"/>
    </xf>
    <xf numFmtId="4" fontId="1" fillId="3" borderId="13" xfId="1" applyNumberFormat="1" applyFill="1" applyBorder="1" applyAlignment="1">
      <alignment horizontal="center" vertical="center"/>
    </xf>
    <xf numFmtId="4" fontId="1" fillId="0" borderId="13" xfId="1" applyNumberFormat="1" applyBorder="1" applyAlignment="1">
      <alignment horizontal="center" vertical="center"/>
    </xf>
    <xf numFmtId="4" fontId="1" fillId="0" borderId="14" xfId="1" applyNumberFormat="1" applyBorder="1" applyAlignment="1">
      <alignment horizontal="center" vertical="center"/>
    </xf>
    <xf numFmtId="4" fontId="3" fillId="0" borderId="31" xfId="1" applyNumberFormat="1" applyFont="1" applyBorder="1" applyAlignment="1">
      <alignment horizontal="right" vertical="center"/>
    </xf>
    <xf numFmtId="0" fontId="3" fillId="5" borderId="15" xfId="1" applyFont="1" applyFill="1" applyBorder="1" applyAlignment="1">
      <alignment vertical="center" wrapText="1"/>
    </xf>
    <xf numFmtId="0" fontId="3" fillId="0" borderId="8" xfId="1" applyFont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3" fillId="5" borderId="20" xfId="1" applyFont="1" applyFill="1" applyBorder="1" applyAlignment="1">
      <alignment vertical="center" wrapText="1"/>
    </xf>
    <xf numFmtId="0" fontId="1" fillId="5" borderId="20" xfId="1" applyFill="1" applyBorder="1" applyAlignment="1">
      <alignment vertical="center" wrapText="1"/>
    </xf>
    <xf numFmtId="0" fontId="5" fillId="0" borderId="26" xfId="1" applyFont="1" applyBorder="1" applyAlignment="1">
      <alignment horizontal="center" vertical="center" wrapText="1"/>
    </xf>
    <xf numFmtId="0" fontId="3" fillId="6" borderId="15" xfId="1" applyFont="1" applyFill="1" applyBorder="1" applyAlignment="1">
      <alignment vertical="center" wrapText="1"/>
    </xf>
    <xf numFmtId="0" fontId="3" fillId="0" borderId="15" xfId="1" applyFont="1" applyBorder="1" applyAlignment="1">
      <alignment horizontal="center" vertical="center" wrapText="1"/>
    </xf>
    <xf numFmtId="0" fontId="1" fillId="0" borderId="32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4" fontId="1" fillId="3" borderId="15" xfId="1" applyNumberFormat="1" applyFill="1" applyBorder="1" applyAlignment="1">
      <alignment horizontal="center" vertical="center"/>
    </xf>
    <xf numFmtId="4" fontId="1" fillId="0" borderId="15" xfId="1" applyNumberFormat="1" applyBorder="1" applyAlignment="1">
      <alignment horizontal="center" vertical="center"/>
    </xf>
    <xf numFmtId="4" fontId="1" fillId="0" borderId="32" xfId="1" applyNumberFormat="1" applyBorder="1" applyAlignment="1">
      <alignment horizontal="center" vertical="center"/>
    </xf>
    <xf numFmtId="4" fontId="3" fillId="0" borderId="6" xfId="1" applyNumberFormat="1" applyFont="1" applyBorder="1" applyAlignment="1">
      <alignment horizontal="right" vertical="center"/>
    </xf>
    <xf numFmtId="4" fontId="6" fillId="0" borderId="5" xfId="1" applyNumberFormat="1" applyFont="1" applyBorder="1" applyAlignment="1">
      <alignment vertical="center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1" fillId="0" borderId="0" xfId="1" applyAlignment="1">
      <alignment vertical="center"/>
    </xf>
    <xf numFmtId="4" fontId="1" fillId="0" borderId="0" xfId="1" applyNumberFormat="1" applyAlignment="1">
      <alignment vertical="center"/>
    </xf>
    <xf numFmtId="0" fontId="1" fillId="0" borderId="33" xfId="1" applyBorder="1" applyAlignment="1">
      <alignment horizontal="center" vertical="center"/>
    </xf>
    <xf numFmtId="0" fontId="1" fillId="0" borderId="36" xfId="1" applyBorder="1" applyAlignment="1">
      <alignment horizontal="center" vertical="center"/>
    </xf>
    <xf numFmtId="0" fontId="0" fillId="0" borderId="8" xfId="1" applyFont="1" applyBorder="1" applyAlignment="1">
      <alignment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1" fillId="0" borderId="9" xfId="1" applyBorder="1" applyAlignment="1">
      <alignment horizontal="center" vertical="center"/>
    </xf>
    <xf numFmtId="4" fontId="1" fillId="3" borderId="25" xfId="1" applyNumberFormat="1" applyFill="1" applyBorder="1" applyAlignment="1">
      <alignment horizontal="center" vertical="center"/>
    </xf>
    <xf numFmtId="0" fontId="1" fillId="0" borderId="37" xfId="1" applyBorder="1" applyAlignment="1">
      <alignment horizontal="center" vertical="center"/>
    </xf>
    <xf numFmtId="0" fontId="0" fillId="0" borderId="27" xfId="1" applyFont="1" applyBorder="1" applyAlignment="1">
      <alignment vertical="center" wrapText="1"/>
    </xf>
    <xf numFmtId="0" fontId="1" fillId="0" borderId="26" xfId="1" applyBorder="1" applyAlignment="1">
      <alignment horizontal="center" vertical="center"/>
    </xf>
    <xf numFmtId="4" fontId="1" fillId="3" borderId="19" xfId="1" applyNumberFormat="1" applyFill="1" applyBorder="1" applyAlignment="1">
      <alignment horizontal="center" vertical="center"/>
    </xf>
    <xf numFmtId="0" fontId="1" fillId="0" borderId="27" xfId="1" applyFill="1" applyBorder="1" applyAlignment="1">
      <alignment vertical="center" wrapText="1"/>
    </xf>
    <xf numFmtId="0" fontId="1" fillId="0" borderId="38" xfId="1" applyBorder="1" applyAlignment="1">
      <alignment horizontal="center" vertical="center"/>
    </xf>
    <xf numFmtId="0" fontId="1" fillId="0" borderId="39" xfId="1" applyFill="1" applyBorder="1" applyAlignment="1">
      <alignment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1" fillId="0" borderId="40" xfId="1" applyBorder="1" applyAlignment="1">
      <alignment horizontal="center" vertical="center"/>
    </xf>
    <xf numFmtId="0" fontId="1" fillId="0" borderId="41" xfId="1" applyBorder="1" applyAlignment="1">
      <alignment horizontal="center" vertical="center"/>
    </xf>
    <xf numFmtId="4" fontId="1" fillId="3" borderId="42" xfId="1" applyNumberFormat="1" applyFill="1" applyBorder="1" applyAlignment="1">
      <alignment horizontal="center" vertical="center"/>
    </xf>
    <xf numFmtId="0" fontId="1" fillId="0" borderId="27" xfId="1" applyFill="1" applyBorder="1" applyAlignment="1">
      <alignment horizontal="center" vertical="center" wrapText="1"/>
    </xf>
    <xf numFmtId="0" fontId="1" fillId="0" borderId="43" xfId="1" applyBorder="1" applyAlignment="1">
      <alignment horizontal="center" vertical="center"/>
    </xf>
    <xf numFmtId="0" fontId="1" fillId="0" borderId="13" xfId="1" applyFill="1" applyBorder="1" applyAlignment="1">
      <alignment vertical="center" wrapText="1"/>
    </xf>
    <xf numFmtId="0" fontId="1" fillId="0" borderId="13" xfId="1" applyFill="1" applyBorder="1" applyAlignment="1">
      <alignment horizontal="center" vertical="center" wrapText="1"/>
    </xf>
    <xf numFmtId="0" fontId="1" fillId="0" borderId="14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2" fillId="0" borderId="2" xfId="1" applyFont="1" applyBorder="1" applyAlignment="1">
      <alignment horizontal="left" vertical="center" wrapText="1"/>
    </xf>
    <xf numFmtId="4" fontId="3" fillId="3" borderId="24" xfId="1" applyNumberFormat="1" applyFont="1" applyFill="1" applyBorder="1" applyAlignment="1">
      <alignment horizontal="right" vertical="center"/>
    </xf>
    <xf numFmtId="4" fontId="3" fillId="3" borderId="18" xfId="1" applyNumberFormat="1" applyFont="1" applyFill="1" applyBorder="1" applyAlignment="1">
      <alignment horizontal="right" vertical="center"/>
    </xf>
    <xf numFmtId="4" fontId="6" fillId="3" borderId="5" xfId="1" applyNumberFormat="1" applyFont="1" applyFill="1" applyBorder="1" applyAlignment="1">
      <alignment vertical="center"/>
    </xf>
    <xf numFmtId="0" fontId="1" fillId="0" borderId="39" xfId="1" applyFill="1" applyBorder="1" applyAlignment="1">
      <alignment horizontal="center" vertical="center" wrapText="1"/>
    </xf>
    <xf numFmtId="4" fontId="1" fillId="3" borderId="39" xfId="1" applyNumberFormat="1" applyFill="1" applyBorder="1" applyAlignment="1">
      <alignment horizontal="center" vertical="center"/>
    </xf>
    <xf numFmtId="4" fontId="1" fillId="0" borderId="40" xfId="1" applyNumberFormat="1" applyBorder="1" applyAlignment="1">
      <alignment horizontal="center" vertical="center"/>
    </xf>
    <xf numFmtId="4" fontId="1" fillId="3" borderId="21" xfId="1" applyNumberFormat="1" applyFill="1" applyBorder="1" applyAlignment="1">
      <alignment horizontal="center" vertical="center"/>
    </xf>
    <xf numFmtId="4" fontId="1" fillId="3" borderId="28" xfId="1" applyNumberFormat="1" applyFill="1" applyBorder="1" applyAlignment="1">
      <alignment horizontal="center" vertical="center"/>
    </xf>
    <xf numFmtId="0" fontId="3" fillId="2" borderId="15" xfId="1" applyFont="1" applyFill="1" applyBorder="1" applyAlignment="1">
      <alignment vertical="top" wrapText="1"/>
    </xf>
    <xf numFmtId="0" fontId="4" fillId="4" borderId="20" xfId="1" applyFont="1" applyFill="1" applyBorder="1" applyAlignment="1">
      <alignment horizontal="center" vertical="center" wrapText="1"/>
    </xf>
    <xf numFmtId="0" fontId="4" fillId="4" borderId="29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righ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right" vertical="center"/>
    </xf>
    <xf numFmtId="0" fontId="3" fillId="0" borderId="4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23" xfId="1" applyFont="1" applyBorder="1" applyAlignment="1">
      <alignment horizontal="center" vertical="center" wrapText="1"/>
    </xf>
    <xf numFmtId="0" fontId="3" fillId="0" borderId="34" xfId="1" applyFont="1" applyBorder="1" applyAlignment="1">
      <alignment horizontal="center" vertical="center" wrapText="1"/>
    </xf>
    <xf numFmtId="0" fontId="3" fillId="0" borderId="35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</cellXfs>
  <cellStyles count="2">
    <cellStyle name="Normální" xfId="0" builtinId="0"/>
    <cellStyle name="Normální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26</xdr:row>
      <xdr:rowOff>127000</xdr:rowOff>
    </xdr:from>
    <xdr:to>
      <xdr:col>0</xdr:col>
      <xdr:colOff>2952750</xdr:colOff>
      <xdr:row>30</xdr:row>
      <xdr:rowOff>215900</xdr:rowOff>
    </xdr:to>
    <xdr:pic>
      <xdr:nvPicPr>
        <xdr:cNvPr id="2" name="Obrázek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632700"/>
          <a:ext cx="2343150" cy="1187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622300</xdr:colOff>
      <xdr:row>7</xdr:row>
      <xdr:rowOff>95250</xdr:rowOff>
    </xdr:from>
    <xdr:to>
      <xdr:col>0</xdr:col>
      <xdr:colOff>2882900</xdr:colOff>
      <xdr:row>13</xdr:row>
      <xdr:rowOff>171450</xdr:rowOff>
    </xdr:to>
    <xdr:pic>
      <xdr:nvPicPr>
        <xdr:cNvPr id="3" name="Obrázek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900" y="3314700"/>
          <a:ext cx="226060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793750</xdr:colOff>
      <xdr:row>4</xdr:row>
      <xdr:rowOff>190500</xdr:rowOff>
    </xdr:from>
    <xdr:to>
      <xdr:col>0</xdr:col>
      <xdr:colOff>2495550</xdr:colOff>
      <xdr:row>5</xdr:row>
      <xdr:rowOff>657225</xdr:rowOff>
    </xdr:to>
    <xdr:pic>
      <xdr:nvPicPr>
        <xdr:cNvPr id="4" name="Obrázek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50" y="1476375"/>
          <a:ext cx="1701800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muzikan/AppData/Local/Microsoft/Windows/INetCache/Content.Outlook/PJNMXEB6/V&#253;kazy%20v&#253;m&#283;r_kl&#237;&#269;ov&#233;%20hospod&#225;&#345;stv&#237;_28.7.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Část A - cylidrické vložky_VV"/>
      <sheetName val="Část B - řídící systém_VV"/>
      <sheetName val="Část C - klíčové depozity _VV"/>
      <sheetName val="CELKEM"/>
    </sheetNames>
    <sheetDataSet>
      <sheetData sheetId="0">
        <row r="67">
          <cell r="K67">
            <v>0</v>
          </cell>
        </row>
      </sheetData>
      <sheetData sheetId="1">
        <row r="18">
          <cell r="J18">
            <v>0</v>
          </cell>
        </row>
      </sheetData>
      <sheetData sheetId="2">
        <row r="11">
          <cell r="J11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opLeftCell="A13" workbookViewId="0">
      <selection activeCell="J1" sqref="J1"/>
    </sheetView>
  </sheetViews>
  <sheetFormatPr defaultRowHeight="14.5" x14ac:dyDescent="0.35"/>
  <cols>
    <col min="1" max="1" width="54.7265625" customWidth="1"/>
    <col min="2" max="2" width="5.54296875" customWidth="1"/>
    <col min="4" max="4" width="8.453125" customWidth="1"/>
    <col min="7" max="7" width="6.81640625" bestFit="1" customWidth="1"/>
    <col min="8" max="8" width="10.81640625" customWidth="1"/>
    <col min="9" max="9" width="14.453125" customWidth="1"/>
    <col min="10" max="10" width="23.1796875" customWidth="1"/>
  </cols>
  <sheetData>
    <row r="1" spans="1:10" ht="16" thickBot="1" x14ac:dyDescent="0.4">
      <c r="A1" s="1" t="s">
        <v>0</v>
      </c>
      <c r="B1" s="110" t="s">
        <v>1</v>
      </c>
      <c r="C1" s="110"/>
      <c r="D1" s="110"/>
      <c r="E1" s="110"/>
      <c r="F1" s="110"/>
      <c r="G1" s="110"/>
      <c r="H1" s="111" t="s">
        <v>2</v>
      </c>
      <c r="I1" s="111"/>
      <c r="J1" s="2" t="s">
        <v>48</v>
      </c>
    </row>
    <row r="2" spans="1:10" ht="15" thickBot="1" x14ac:dyDescent="0.4">
      <c r="A2" s="112" t="s">
        <v>3</v>
      </c>
      <c r="B2" s="113"/>
      <c r="C2" s="113"/>
      <c r="D2" s="113"/>
      <c r="E2" s="113"/>
      <c r="F2" s="113"/>
      <c r="G2" s="113"/>
      <c r="H2" s="113"/>
      <c r="I2" s="113"/>
      <c r="J2" s="114"/>
    </row>
    <row r="3" spans="1:10" ht="25.5" customHeight="1" thickBot="1" x14ac:dyDescent="0.4">
      <c r="A3" s="115" t="s">
        <v>4</v>
      </c>
      <c r="B3" s="117" t="s">
        <v>5</v>
      </c>
      <c r="C3" s="118"/>
      <c r="D3" s="115" t="s">
        <v>6</v>
      </c>
      <c r="E3" s="119" t="s">
        <v>7</v>
      </c>
      <c r="F3" s="121" t="s">
        <v>8</v>
      </c>
      <c r="G3" s="121"/>
      <c r="H3" s="121" t="s">
        <v>9</v>
      </c>
      <c r="I3" s="122"/>
      <c r="J3" s="115" t="s">
        <v>10</v>
      </c>
    </row>
    <row r="4" spans="1:10" ht="28" thickBot="1" x14ac:dyDescent="0.4">
      <c r="A4" s="116"/>
      <c r="B4" s="3" t="s">
        <v>11</v>
      </c>
      <c r="C4" s="4" t="s">
        <v>12</v>
      </c>
      <c r="D4" s="116"/>
      <c r="E4" s="120"/>
      <c r="F4" s="5" t="s">
        <v>13</v>
      </c>
      <c r="G4" s="6" t="s">
        <v>14</v>
      </c>
      <c r="H4" s="6" t="s">
        <v>13</v>
      </c>
      <c r="I4" s="7" t="s">
        <v>14</v>
      </c>
      <c r="J4" s="116"/>
    </row>
    <row r="5" spans="1:10" ht="45.75" customHeight="1" x14ac:dyDescent="0.35">
      <c r="A5" s="106" t="s">
        <v>15</v>
      </c>
      <c r="B5" s="8">
        <v>38</v>
      </c>
      <c r="C5" s="9">
        <v>10</v>
      </c>
      <c r="D5" s="10">
        <v>4</v>
      </c>
      <c r="E5" s="16" t="s">
        <v>16</v>
      </c>
      <c r="F5" s="11"/>
      <c r="G5" s="12">
        <f t="shared" ref="G5:G31" si="0">D5*F5</f>
        <v>0</v>
      </c>
      <c r="H5" s="11"/>
      <c r="I5" s="13">
        <f t="shared" ref="I5:I31" si="1">D5*H5</f>
        <v>0</v>
      </c>
      <c r="J5" s="14">
        <f t="shared" ref="J5:J31" si="2">G5+I5</f>
        <v>0</v>
      </c>
    </row>
    <row r="6" spans="1:10" ht="53.25" customHeight="1" thickBot="1" x14ac:dyDescent="0.4">
      <c r="A6" s="15"/>
      <c r="B6" s="8">
        <v>53</v>
      </c>
      <c r="C6" s="9">
        <v>10</v>
      </c>
      <c r="D6" s="10">
        <v>2</v>
      </c>
      <c r="E6" s="16" t="s">
        <v>16</v>
      </c>
      <c r="F6" s="11"/>
      <c r="G6" s="12">
        <f t="shared" si="0"/>
        <v>0</v>
      </c>
      <c r="H6" s="11"/>
      <c r="I6" s="13">
        <f t="shared" si="1"/>
        <v>0</v>
      </c>
      <c r="J6" s="14">
        <f t="shared" si="2"/>
        <v>0</v>
      </c>
    </row>
    <row r="7" spans="1:10" x14ac:dyDescent="0.35">
      <c r="A7" s="21" t="s">
        <v>17</v>
      </c>
      <c r="B7" s="22">
        <v>33</v>
      </c>
      <c r="C7" s="23">
        <v>30</v>
      </c>
      <c r="D7" s="24">
        <v>191</v>
      </c>
      <c r="E7" s="25" t="s">
        <v>16</v>
      </c>
      <c r="F7" s="26"/>
      <c r="G7" s="27">
        <f t="shared" si="0"/>
        <v>0</v>
      </c>
      <c r="H7" s="26"/>
      <c r="I7" s="28">
        <f t="shared" si="1"/>
        <v>0</v>
      </c>
      <c r="J7" s="29">
        <f t="shared" si="2"/>
        <v>0</v>
      </c>
    </row>
    <row r="8" spans="1:10" x14ac:dyDescent="0.35">
      <c r="A8" s="30"/>
      <c r="B8" s="31">
        <v>33</v>
      </c>
      <c r="C8" s="32">
        <f>C7+5</f>
        <v>35</v>
      </c>
      <c r="D8" s="10">
        <v>281</v>
      </c>
      <c r="E8" s="16" t="s">
        <v>16</v>
      </c>
      <c r="F8" s="11"/>
      <c r="G8" s="12">
        <f t="shared" si="0"/>
        <v>0</v>
      </c>
      <c r="H8" s="11"/>
      <c r="I8" s="13">
        <f t="shared" si="1"/>
        <v>0</v>
      </c>
      <c r="J8" s="14">
        <f t="shared" si="2"/>
        <v>0</v>
      </c>
    </row>
    <row r="9" spans="1:10" x14ac:dyDescent="0.35">
      <c r="A9" s="30"/>
      <c r="B9" s="31">
        <v>33</v>
      </c>
      <c r="C9" s="32">
        <f>C8+5</f>
        <v>40</v>
      </c>
      <c r="D9" s="10">
        <v>38</v>
      </c>
      <c r="E9" s="16" t="s">
        <v>16</v>
      </c>
      <c r="F9" s="11"/>
      <c r="G9" s="12">
        <f t="shared" si="0"/>
        <v>0</v>
      </c>
      <c r="H9" s="11"/>
      <c r="I9" s="13">
        <f t="shared" si="1"/>
        <v>0</v>
      </c>
      <c r="J9" s="14">
        <f t="shared" si="2"/>
        <v>0</v>
      </c>
    </row>
    <row r="10" spans="1:10" x14ac:dyDescent="0.35">
      <c r="A10" s="30"/>
      <c r="B10" s="31">
        <v>33</v>
      </c>
      <c r="C10" s="32">
        <f>C9+5</f>
        <v>45</v>
      </c>
      <c r="D10" s="10">
        <v>4</v>
      </c>
      <c r="E10" s="16" t="s">
        <v>16</v>
      </c>
      <c r="F10" s="11"/>
      <c r="G10" s="12">
        <f t="shared" si="0"/>
        <v>0</v>
      </c>
      <c r="H10" s="11"/>
      <c r="I10" s="13">
        <f t="shared" si="1"/>
        <v>0</v>
      </c>
      <c r="J10" s="14">
        <f t="shared" si="2"/>
        <v>0</v>
      </c>
    </row>
    <row r="11" spans="1:10" x14ac:dyDescent="0.35">
      <c r="A11" s="30"/>
      <c r="B11" s="33">
        <v>38</v>
      </c>
      <c r="C11" s="34">
        <v>30</v>
      </c>
      <c r="D11" s="10">
        <v>274</v>
      </c>
      <c r="E11" s="16" t="s">
        <v>16</v>
      </c>
      <c r="F11" s="11"/>
      <c r="G11" s="12">
        <f t="shared" si="0"/>
        <v>0</v>
      </c>
      <c r="H11" s="11"/>
      <c r="I11" s="13">
        <f t="shared" si="1"/>
        <v>0</v>
      </c>
      <c r="J11" s="14">
        <f t="shared" si="2"/>
        <v>0</v>
      </c>
    </row>
    <row r="12" spans="1:10" x14ac:dyDescent="0.35">
      <c r="A12" s="30"/>
      <c r="B12" s="33">
        <v>38</v>
      </c>
      <c r="C12" s="34">
        <f>C11+5</f>
        <v>35</v>
      </c>
      <c r="D12" s="10">
        <v>133</v>
      </c>
      <c r="E12" s="16" t="s">
        <v>16</v>
      </c>
      <c r="F12" s="11"/>
      <c r="G12" s="12">
        <f t="shared" si="0"/>
        <v>0</v>
      </c>
      <c r="H12" s="11"/>
      <c r="I12" s="13">
        <f t="shared" si="1"/>
        <v>0</v>
      </c>
      <c r="J12" s="14">
        <f t="shared" si="2"/>
        <v>0</v>
      </c>
    </row>
    <row r="13" spans="1:10" x14ac:dyDescent="0.35">
      <c r="A13" s="30"/>
      <c r="B13" s="33">
        <v>38</v>
      </c>
      <c r="C13" s="34">
        <f>C12+5</f>
        <v>40</v>
      </c>
      <c r="D13" s="10">
        <v>16</v>
      </c>
      <c r="E13" s="16" t="s">
        <v>16</v>
      </c>
      <c r="F13" s="11"/>
      <c r="G13" s="12">
        <f t="shared" si="0"/>
        <v>0</v>
      </c>
      <c r="H13" s="11"/>
      <c r="I13" s="13">
        <f t="shared" si="1"/>
        <v>0</v>
      </c>
      <c r="J13" s="14">
        <f t="shared" si="2"/>
        <v>0</v>
      </c>
    </row>
    <row r="14" spans="1:10" x14ac:dyDescent="0.35">
      <c r="A14" s="30"/>
      <c r="B14" s="33">
        <v>38</v>
      </c>
      <c r="C14" s="34">
        <f>C13+5</f>
        <v>45</v>
      </c>
      <c r="D14" s="10">
        <v>79</v>
      </c>
      <c r="E14" s="16" t="s">
        <v>16</v>
      </c>
      <c r="F14" s="11"/>
      <c r="G14" s="12">
        <f t="shared" si="0"/>
        <v>0</v>
      </c>
      <c r="H14" s="11"/>
      <c r="I14" s="13">
        <f t="shared" si="1"/>
        <v>0</v>
      </c>
      <c r="J14" s="14">
        <f t="shared" si="2"/>
        <v>0</v>
      </c>
    </row>
    <row r="15" spans="1:10" x14ac:dyDescent="0.35">
      <c r="A15" s="30"/>
      <c r="B15" s="33">
        <v>38</v>
      </c>
      <c r="C15" s="34">
        <f>C14+5</f>
        <v>50</v>
      </c>
      <c r="D15" s="10">
        <v>11</v>
      </c>
      <c r="E15" s="16" t="s">
        <v>16</v>
      </c>
      <c r="F15" s="11"/>
      <c r="G15" s="12">
        <f t="shared" si="0"/>
        <v>0</v>
      </c>
      <c r="H15" s="11"/>
      <c r="I15" s="13">
        <f t="shared" si="1"/>
        <v>0</v>
      </c>
      <c r="J15" s="14">
        <f t="shared" si="2"/>
        <v>0</v>
      </c>
    </row>
    <row r="16" spans="1:10" x14ac:dyDescent="0.35">
      <c r="A16" s="30"/>
      <c r="B16" s="35">
        <v>43</v>
      </c>
      <c r="C16" s="32">
        <v>30</v>
      </c>
      <c r="D16" s="10">
        <v>33</v>
      </c>
      <c r="E16" s="16" t="s">
        <v>16</v>
      </c>
      <c r="F16" s="11"/>
      <c r="G16" s="12">
        <f t="shared" si="0"/>
        <v>0</v>
      </c>
      <c r="H16" s="11"/>
      <c r="I16" s="13">
        <f t="shared" si="1"/>
        <v>0</v>
      </c>
      <c r="J16" s="14">
        <f t="shared" si="2"/>
        <v>0</v>
      </c>
    </row>
    <row r="17" spans="1:10" x14ac:dyDescent="0.35">
      <c r="A17" s="30"/>
      <c r="B17" s="35">
        <v>43</v>
      </c>
      <c r="C17" s="32">
        <f>C16+5</f>
        <v>35</v>
      </c>
      <c r="D17" s="10">
        <v>22</v>
      </c>
      <c r="E17" s="16" t="s">
        <v>16</v>
      </c>
      <c r="F17" s="11"/>
      <c r="G17" s="12">
        <f t="shared" si="0"/>
        <v>0</v>
      </c>
      <c r="H17" s="11"/>
      <c r="I17" s="13">
        <f t="shared" si="1"/>
        <v>0</v>
      </c>
      <c r="J17" s="14">
        <f t="shared" si="2"/>
        <v>0</v>
      </c>
    </row>
    <row r="18" spans="1:10" x14ac:dyDescent="0.35">
      <c r="A18" s="30"/>
      <c r="B18" s="35">
        <v>43</v>
      </c>
      <c r="C18" s="32">
        <f>C17+5</f>
        <v>40</v>
      </c>
      <c r="D18" s="39">
        <v>34</v>
      </c>
      <c r="E18" s="16" t="s">
        <v>16</v>
      </c>
      <c r="F18" s="11"/>
      <c r="G18" s="12">
        <f t="shared" si="0"/>
        <v>0</v>
      </c>
      <c r="H18" s="11"/>
      <c r="I18" s="13">
        <f t="shared" si="1"/>
        <v>0</v>
      </c>
      <c r="J18" s="14">
        <f t="shared" si="2"/>
        <v>0</v>
      </c>
    </row>
    <row r="19" spans="1:10" x14ac:dyDescent="0.35">
      <c r="A19" s="107"/>
      <c r="B19" s="37">
        <v>48</v>
      </c>
      <c r="C19" s="38">
        <v>30</v>
      </c>
      <c r="D19" s="10">
        <v>3</v>
      </c>
      <c r="E19" s="16" t="s">
        <v>16</v>
      </c>
      <c r="F19" s="11"/>
      <c r="G19" s="12">
        <f>D19*F19</f>
        <v>0</v>
      </c>
      <c r="H19" s="11"/>
      <c r="I19" s="13">
        <f>D19*H19</f>
        <v>0</v>
      </c>
      <c r="J19" s="14">
        <f>G19+I19</f>
        <v>0</v>
      </c>
    </row>
    <row r="20" spans="1:10" x14ac:dyDescent="0.35">
      <c r="A20" s="107"/>
      <c r="B20" s="37">
        <v>48</v>
      </c>
      <c r="C20" s="38">
        <v>45</v>
      </c>
      <c r="D20" s="39">
        <v>3</v>
      </c>
      <c r="E20" s="16" t="s">
        <v>16</v>
      </c>
      <c r="F20" s="40"/>
      <c r="G20" s="41">
        <f t="shared" si="0"/>
        <v>0</v>
      </c>
      <c r="H20" s="40"/>
      <c r="I20" s="42">
        <f t="shared" si="1"/>
        <v>0</v>
      </c>
      <c r="J20" s="43">
        <f t="shared" si="2"/>
        <v>0</v>
      </c>
    </row>
    <row r="21" spans="1:10" x14ac:dyDescent="0.35">
      <c r="A21" s="107"/>
      <c r="B21" s="37">
        <v>53</v>
      </c>
      <c r="C21" s="38">
        <v>30</v>
      </c>
      <c r="D21" s="39">
        <v>1</v>
      </c>
      <c r="E21" s="16" t="s">
        <v>16</v>
      </c>
      <c r="F21" s="40"/>
      <c r="G21" s="41">
        <f>D21*F21</f>
        <v>0</v>
      </c>
      <c r="H21" s="40"/>
      <c r="I21" s="42">
        <f>D21*H21</f>
        <v>0</v>
      </c>
      <c r="J21" s="43">
        <f>G21+I21</f>
        <v>0</v>
      </c>
    </row>
    <row r="22" spans="1:10" x14ac:dyDescent="0.35">
      <c r="A22" s="107"/>
      <c r="B22" s="37">
        <v>53</v>
      </c>
      <c r="C22" s="38">
        <v>35</v>
      </c>
      <c r="D22" s="39">
        <v>8</v>
      </c>
      <c r="E22" s="16" t="s">
        <v>16</v>
      </c>
      <c r="F22" s="40"/>
      <c r="G22" s="41">
        <f t="shared" si="0"/>
        <v>0</v>
      </c>
      <c r="H22" s="40"/>
      <c r="I22" s="42">
        <f t="shared" si="1"/>
        <v>0</v>
      </c>
      <c r="J22" s="43">
        <f t="shared" si="2"/>
        <v>0</v>
      </c>
    </row>
    <row r="23" spans="1:10" x14ac:dyDescent="0.35">
      <c r="A23" s="107"/>
      <c r="B23" s="37">
        <v>53</v>
      </c>
      <c r="C23" s="38">
        <v>50</v>
      </c>
      <c r="D23" s="39">
        <v>9</v>
      </c>
      <c r="E23" s="16" t="s">
        <v>16</v>
      </c>
      <c r="F23" s="40"/>
      <c r="G23" s="41">
        <f>D23*F23</f>
        <v>0</v>
      </c>
      <c r="H23" s="40"/>
      <c r="I23" s="42">
        <f>D23*H23</f>
        <v>0</v>
      </c>
      <c r="J23" s="43">
        <f>G23+I23</f>
        <v>0</v>
      </c>
    </row>
    <row r="24" spans="1:10" x14ac:dyDescent="0.35">
      <c r="A24" s="107"/>
      <c r="B24" s="37">
        <v>88</v>
      </c>
      <c r="C24" s="38">
        <v>60</v>
      </c>
      <c r="D24" s="39">
        <v>3</v>
      </c>
      <c r="E24" s="16" t="s">
        <v>16</v>
      </c>
      <c r="F24" s="40"/>
      <c r="G24" s="41">
        <f t="shared" si="0"/>
        <v>0</v>
      </c>
      <c r="H24" s="40"/>
      <c r="I24" s="42">
        <f t="shared" si="1"/>
        <v>0</v>
      </c>
      <c r="J24" s="43">
        <f t="shared" si="2"/>
        <v>0</v>
      </c>
    </row>
    <row r="25" spans="1:10" ht="15" thickBot="1" x14ac:dyDescent="0.4">
      <c r="A25" s="108"/>
      <c r="B25" s="5">
        <v>88</v>
      </c>
      <c r="C25" s="44">
        <v>65</v>
      </c>
      <c r="D25" s="45">
        <v>26</v>
      </c>
      <c r="E25" s="36" t="s">
        <v>16</v>
      </c>
      <c r="F25" s="46"/>
      <c r="G25" s="47">
        <f t="shared" si="0"/>
        <v>0</v>
      </c>
      <c r="H25" s="46"/>
      <c r="I25" s="48">
        <f t="shared" si="1"/>
        <v>0</v>
      </c>
      <c r="J25" s="49">
        <f t="shared" si="2"/>
        <v>0</v>
      </c>
    </row>
    <row r="26" spans="1:10" ht="26" x14ac:dyDescent="0.35">
      <c r="A26" s="50" t="s">
        <v>18</v>
      </c>
      <c r="B26" s="51">
        <v>33</v>
      </c>
      <c r="C26" s="52">
        <v>33</v>
      </c>
      <c r="D26" s="10">
        <v>8</v>
      </c>
      <c r="E26" s="25" t="s">
        <v>16</v>
      </c>
      <c r="F26" s="26"/>
      <c r="G26" s="27">
        <f t="shared" si="0"/>
        <v>0</v>
      </c>
      <c r="H26" s="26"/>
      <c r="I26" s="28">
        <f t="shared" si="1"/>
        <v>0</v>
      </c>
      <c r="J26" s="29">
        <f t="shared" si="2"/>
        <v>0</v>
      </c>
    </row>
    <row r="27" spans="1:10" ht="22.5" customHeight="1" x14ac:dyDescent="0.35">
      <c r="A27" s="53"/>
      <c r="B27" s="33">
        <v>33</v>
      </c>
      <c r="C27" s="34">
        <f>C26+5</f>
        <v>38</v>
      </c>
      <c r="D27" s="10">
        <v>121</v>
      </c>
      <c r="E27" s="16" t="s">
        <v>16</v>
      </c>
      <c r="F27" s="11"/>
      <c r="G27" s="12">
        <f t="shared" si="0"/>
        <v>0</v>
      </c>
      <c r="H27" s="11"/>
      <c r="I27" s="13">
        <f t="shared" si="1"/>
        <v>0</v>
      </c>
      <c r="J27" s="14">
        <f t="shared" si="2"/>
        <v>0</v>
      </c>
    </row>
    <row r="28" spans="1:10" ht="22.5" customHeight="1" x14ac:dyDescent="0.35">
      <c r="A28" s="54"/>
      <c r="B28" s="33">
        <v>33</v>
      </c>
      <c r="C28" s="34">
        <f>C27+5</f>
        <v>43</v>
      </c>
      <c r="D28" s="10">
        <v>5</v>
      </c>
      <c r="E28" s="16" t="s">
        <v>16</v>
      </c>
      <c r="F28" s="11"/>
      <c r="G28" s="12">
        <f t="shared" si="0"/>
        <v>0</v>
      </c>
      <c r="H28" s="11"/>
      <c r="I28" s="13">
        <f t="shared" si="1"/>
        <v>0</v>
      </c>
      <c r="J28" s="14">
        <f t="shared" si="2"/>
        <v>0</v>
      </c>
    </row>
    <row r="29" spans="1:10" ht="22.5" customHeight="1" x14ac:dyDescent="0.35">
      <c r="A29" s="54"/>
      <c r="B29" s="35">
        <v>38</v>
      </c>
      <c r="C29" s="32">
        <v>33</v>
      </c>
      <c r="D29" s="10">
        <v>15</v>
      </c>
      <c r="E29" s="16" t="s">
        <v>16</v>
      </c>
      <c r="F29" s="11"/>
      <c r="G29" s="12">
        <f t="shared" si="0"/>
        <v>0</v>
      </c>
      <c r="H29" s="11"/>
      <c r="I29" s="13">
        <f t="shared" si="1"/>
        <v>0</v>
      </c>
      <c r="J29" s="14">
        <f t="shared" si="2"/>
        <v>0</v>
      </c>
    </row>
    <row r="30" spans="1:10" ht="22.5" customHeight="1" x14ac:dyDescent="0.35">
      <c r="A30" s="54"/>
      <c r="B30" s="35">
        <v>38</v>
      </c>
      <c r="C30" s="32">
        <f>C29+5</f>
        <v>38</v>
      </c>
      <c r="D30" s="10">
        <v>6</v>
      </c>
      <c r="E30" s="16" t="s">
        <v>16</v>
      </c>
      <c r="F30" s="11"/>
      <c r="G30" s="12">
        <f t="shared" si="0"/>
        <v>0</v>
      </c>
      <c r="H30" s="11"/>
      <c r="I30" s="13">
        <f t="shared" si="1"/>
        <v>0</v>
      </c>
      <c r="J30" s="14">
        <f t="shared" si="2"/>
        <v>0</v>
      </c>
    </row>
    <row r="31" spans="1:10" ht="22.5" customHeight="1" thickBot="1" x14ac:dyDescent="0.4">
      <c r="A31" s="54"/>
      <c r="B31" s="33">
        <v>43</v>
      </c>
      <c r="C31" s="55">
        <v>33</v>
      </c>
      <c r="D31" s="10">
        <v>2</v>
      </c>
      <c r="E31" s="16" t="s">
        <v>16</v>
      </c>
      <c r="F31" s="11"/>
      <c r="G31" s="12">
        <f t="shared" si="0"/>
        <v>0</v>
      </c>
      <c r="H31" s="11"/>
      <c r="I31" s="13">
        <f t="shared" si="1"/>
        <v>0</v>
      </c>
      <c r="J31" s="14">
        <f t="shared" si="2"/>
        <v>0</v>
      </c>
    </row>
    <row r="32" spans="1:10" ht="26.5" thickBot="1" x14ac:dyDescent="0.4">
      <c r="A32" s="56" t="s">
        <v>19</v>
      </c>
      <c r="B32" s="57"/>
      <c r="C32" s="58"/>
      <c r="D32" s="59">
        <v>2</v>
      </c>
      <c r="E32" s="60" t="s">
        <v>16</v>
      </c>
      <c r="F32" s="61"/>
      <c r="G32" s="62">
        <f>D32*F32</f>
        <v>0</v>
      </c>
      <c r="H32" s="61"/>
      <c r="I32" s="63">
        <f>D32*H32</f>
        <v>0</v>
      </c>
      <c r="J32" s="64">
        <f>G32+I32</f>
        <v>0</v>
      </c>
    </row>
    <row r="33" spans="1:10" ht="15" thickBot="1" x14ac:dyDescent="0.4">
      <c r="A33" s="109" t="s">
        <v>23</v>
      </c>
      <c r="B33" s="109"/>
      <c r="C33" s="109"/>
      <c r="D33" s="109"/>
      <c r="E33" s="109"/>
      <c r="F33" s="109"/>
      <c r="G33" s="109"/>
      <c r="H33" s="109"/>
      <c r="I33" s="109"/>
      <c r="J33" s="65">
        <f>SUM(J5:J32)</f>
        <v>0</v>
      </c>
    </row>
    <row r="34" spans="1:10" x14ac:dyDescent="0.35">
      <c r="A34" s="66"/>
      <c r="B34" s="67"/>
      <c r="C34" s="67"/>
      <c r="D34" s="68"/>
      <c r="E34" s="68"/>
      <c r="F34" s="69"/>
      <c r="G34" s="68"/>
      <c r="H34" s="68"/>
      <c r="I34" s="68"/>
      <c r="J34" s="70"/>
    </row>
    <row r="35" spans="1:10" x14ac:dyDescent="0.35">
      <c r="A35" s="66" t="s">
        <v>24</v>
      </c>
      <c r="B35" s="67"/>
      <c r="C35" s="67"/>
      <c r="D35" s="68"/>
      <c r="E35" s="68"/>
      <c r="F35" s="69"/>
      <c r="G35" s="68"/>
      <c r="H35" s="68"/>
      <c r="I35" s="68"/>
      <c r="J35" s="71"/>
    </row>
  </sheetData>
  <mergeCells count="12">
    <mergeCell ref="A19:A25"/>
    <mergeCell ref="A33:I33"/>
    <mergeCell ref="B1:G1"/>
    <mergeCell ref="H1:I1"/>
    <mergeCell ref="A2:J2"/>
    <mergeCell ref="A3:A4"/>
    <mergeCell ref="B3:C3"/>
    <mergeCell ref="D3:D4"/>
    <mergeCell ref="E3:E4"/>
    <mergeCell ref="F3:G3"/>
    <mergeCell ref="H3:I3"/>
    <mergeCell ref="J3:J4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J1" sqref="J1"/>
    </sheetView>
  </sheetViews>
  <sheetFormatPr defaultRowHeight="14.5" x14ac:dyDescent="0.35"/>
  <cols>
    <col min="2" max="2" width="86.81640625" customWidth="1"/>
    <col min="3" max="3" width="15.54296875" customWidth="1"/>
    <col min="9" max="9" width="17.54296875" customWidth="1"/>
    <col min="10" max="10" width="22.7265625" customWidth="1"/>
  </cols>
  <sheetData>
    <row r="1" spans="1:10" ht="16" thickBot="1" x14ac:dyDescent="0.4">
      <c r="A1" s="72"/>
      <c r="B1" s="1" t="s">
        <v>0</v>
      </c>
      <c r="C1" s="110" t="s">
        <v>1</v>
      </c>
      <c r="D1" s="110"/>
      <c r="E1" s="110"/>
      <c r="F1" s="110"/>
      <c r="G1" s="110"/>
      <c r="H1" s="111" t="s">
        <v>2</v>
      </c>
      <c r="I1" s="111"/>
      <c r="J1" s="2" t="s">
        <v>49</v>
      </c>
    </row>
    <row r="2" spans="1:10" ht="15.65" customHeight="1" thickBot="1" x14ac:dyDescent="0.4">
      <c r="A2" s="115" t="s">
        <v>25</v>
      </c>
      <c r="B2" s="112" t="s">
        <v>26</v>
      </c>
      <c r="C2" s="113"/>
      <c r="D2" s="113"/>
      <c r="E2" s="113"/>
      <c r="F2" s="113"/>
      <c r="G2" s="113"/>
      <c r="H2" s="113"/>
      <c r="I2" s="113"/>
      <c r="J2" s="114"/>
    </row>
    <row r="3" spans="1:10" ht="26.15" customHeight="1" x14ac:dyDescent="0.35">
      <c r="A3" s="123"/>
      <c r="B3" s="115" t="s">
        <v>4</v>
      </c>
      <c r="C3" s="124" t="s">
        <v>27</v>
      </c>
      <c r="D3" s="126" t="s">
        <v>6</v>
      </c>
      <c r="E3" s="126" t="s">
        <v>7</v>
      </c>
      <c r="F3" s="121" t="s">
        <v>8</v>
      </c>
      <c r="G3" s="121"/>
      <c r="H3" s="121" t="s">
        <v>9</v>
      </c>
      <c r="I3" s="122"/>
      <c r="J3" s="115" t="s">
        <v>10</v>
      </c>
    </row>
    <row r="4" spans="1:10" ht="26.5" thickBot="1" x14ac:dyDescent="0.4">
      <c r="A4" s="116"/>
      <c r="B4" s="116"/>
      <c r="C4" s="125"/>
      <c r="D4" s="127"/>
      <c r="E4" s="127"/>
      <c r="F4" s="6" t="s">
        <v>13</v>
      </c>
      <c r="G4" s="6" t="s">
        <v>14</v>
      </c>
      <c r="H4" s="6" t="s">
        <v>13</v>
      </c>
      <c r="I4" s="7" t="s">
        <v>14</v>
      </c>
      <c r="J4" s="116"/>
    </row>
    <row r="5" spans="1:10" ht="29.5" customHeight="1" x14ac:dyDescent="0.35">
      <c r="A5" s="73">
        <v>1</v>
      </c>
      <c r="B5" s="74" t="s">
        <v>28</v>
      </c>
      <c r="C5" s="75"/>
      <c r="D5" s="76">
        <v>200</v>
      </c>
      <c r="E5" s="24" t="s">
        <v>16</v>
      </c>
      <c r="F5" s="77"/>
      <c r="G5" s="27">
        <f t="shared" ref="G5:G12" si="0">D5*F5</f>
        <v>0</v>
      </c>
      <c r="H5" s="26"/>
      <c r="I5" s="28">
        <f t="shared" ref="I5:I12" si="1">D5*H5</f>
        <v>0</v>
      </c>
      <c r="J5" s="29">
        <f t="shared" ref="J5:J12" si="2">G5+I5</f>
        <v>0</v>
      </c>
    </row>
    <row r="6" spans="1:10" ht="20.149999999999999" customHeight="1" x14ac:dyDescent="0.35">
      <c r="A6" s="78">
        <f t="shared" ref="A6:A16" si="3">A5+1</f>
        <v>2</v>
      </c>
      <c r="B6" s="79" t="s">
        <v>29</v>
      </c>
      <c r="C6" s="37"/>
      <c r="D6" s="80">
        <v>1000</v>
      </c>
      <c r="E6" s="39" t="s">
        <v>16</v>
      </c>
      <c r="F6" s="81"/>
      <c r="G6" s="12">
        <f t="shared" si="0"/>
        <v>0</v>
      </c>
      <c r="H6" s="11"/>
      <c r="I6" s="13">
        <f t="shared" si="1"/>
        <v>0</v>
      </c>
      <c r="J6" s="14">
        <f t="shared" si="2"/>
        <v>0</v>
      </c>
    </row>
    <row r="7" spans="1:10" ht="20.149999999999999" customHeight="1" x14ac:dyDescent="0.35">
      <c r="A7" s="78">
        <f t="shared" si="3"/>
        <v>3</v>
      </c>
      <c r="B7" s="82" t="s">
        <v>30</v>
      </c>
      <c r="C7" s="37"/>
      <c r="D7" s="80">
        <v>10</v>
      </c>
      <c r="E7" s="39" t="s">
        <v>16</v>
      </c>
      <c r="F7" s="81"/>
      <c r="G7" s="12">
        <f t="shared" si="0"/>
        <v>0</v>
      </c>
      <c r="H7" s="11"/>
      <c r="I7" s="13">
        <f t="shared" si="1"/>
        <v>0</v>
      </c>
      <c r="J7" s="14">
        <f t="shared" si="2"/>
        <v>0</v>
      </c>
    </row>
    <row r="8" spans="1:10" ht="20.149999999999999" customHeight="1" x14ac:dyDescent="0.35">
      <c r="A8" s="78">
        <f t="shared" si="3"/>
        <v>4</v>
      </c>
      <c r="B8" s="82" t="s">
        <v>31</v>
      </c>
      <c r="C8" s="37"/>
      <c r="D8" s="80">
        <v>1</v>
      </c>
      <c r="E8" s="39" t="s">
        <v>16</v>
      </c>
      <c r="F8" s="81"/>
      <c r="G8" s="12">
        <f t="shared" si="0"/>
        <v>0</v>
      </c>
      <c r="H8" s="11"/>
      <c r="I8" s="13">
        <f t="shared" si="1"/>
        <v>0</v>
      </c>
      <c r="J8" s="14">
        <f t="shared" si="2"/>
        <v>0</v>
      </c>
    </row>
    <row r="9" spans="1:10" ht="20.149999999999999" customHeight="1" x14ac:dyDescent="0.35">
      <c r="A9" s="83">
        <f t="shared" si="3"/>
        <v>5</v>
      </c>
      <c r="B9" s="84" t="s">
        <v>32</v>
      </c>
      <c r="C9" s="85"/>
      <c r="D9" s="86">
        <v>1</v>
      </c>
      <c r="E9" s="87" t="s">
        <v>16</v>
      </c>
      <c r="F9" s="88"/>
      <c r="G9" s="18">
        <f t="shared" si="0"/>
        <v>0</v>
      </c>
      <c r="H9" s="17"/>
      <c r="I9" s="19">
        <f t="shared" si="1"/>
        <v>0</v>
      </c>
      <c r="J9" s="20">
        <f t="shared" si="2"/>
        <v>0</v>
      </c>
    </row>
    <row r="10" spans="1:10" ht="22.5" customHeight="1" x14ac:dyDescent="0.35">
      <c r="A10" s="78">
        <f t="shared" si="3"/>
        <v>6</v>
      </c>
      <c r="B10" s="82" t="s">
        <v>33</v>
      </c>
      <c r="C10" s="89"/>
      <c r="D10" s="80">
        <v>50</v>
      </c>
      <c r="E10" s="39" t="s">
        <v>21</v>
      </c>
      <c r="F10" s="104"/>
      <c r="G10" s="41">
        <f t="shared" si="0"/>
        <v>0</v>
      </c>
      <c r="H10" s="40"/>
      <c r="I10" s="42">
        <f t="shared" si="1"/>
        <v>0</v>
      </c>
      <c r="J10" s="43">
        <f t="shared" si="2"/>
        <v>0</v>
      </c>
    </row>
    <row r="11" spans="1:10" ht="24" customHeight="1" x14ac:dyDescent="0.35">
      <c r="A11" s="78">
        <f t="shared" si="3"/>
        <v>7</v>
      </c>
      <c r="B11" s="82" t="s">
        <v>34</v>
      </c>
      <c r="C11" s="89"/>
      <c r="D11" s="80">
        <v>1400</v>
      </c>
      <c r="E11" s="39" t="s">
        <v>21</v>
      </c>
      <c r="F11" s="104"/>
      <c r="G11" s="41">
        <f t="shared" si="0"/>
        <v>0</v>
      </c>
      <c r="H11" s="40"/>
      <c r="I11" s="42">
        <f t="shared" si="1"/>
        <v>0</v>
      </c>
      <c r="J11" s="43">
        <f t="shared" si="2"/>
        <v>0</v>
      </c>
    </row>
    <row r="12" spans="1:10" ht="20.149999999999999" customHeight="1" x14ac:dyDescent="0.35">
      <c r="A12" s="78">
        <f t="shared" si="3"/>
        <v>8</v>
      </c>
      <c r="B12" s="82" t="s">
        <v>35</v>
      </c>
      <c r="C12" s="89"/>
      <c r="D12" s="80">
        <v>1</v>
      </c>
      <c r="E12" s="39" t="s">
        <v>21</v>
      </c>
      <c r="F12" s="104"/>
      <c r="G12" s="41">
        <f t="shared" si="0"/>
        <v>0</v>
      </c>
      <c r="H12" s="40"/>
      <c r="I12" s="42">
        <f t="shared" si="1"/>
        <v>0</v>
      </c>
      <c r="J12" s="43">
        <f t="shared" si="2"/>
        <v>0</v>
      </c>
    </row>
    <row r="13" spans="1:10" ht="20.149999999999999" customHeight="1" x14ac:dyDescent="0.35">
      <c r="A13" s="78">
        <f t="shared" si="3"/>
        <v>9</v>
      </c>
      <c r="B13" s="82" t="s">
        <v>36</v>
      </c>
      <c r="C13" s="89"/>
      <c r="D13" s="80">
        <v>1</v>
      </c>
      <c r="E13" s="39" t="s">
        <v>21</v>
      </c>
      <c r="F13" s="104"/>
      <c r="G13" s="41">
        <f t="shared" ref="G13:G19" si="4">D13*F13</f>
        <v>0</v>
      </c>
      <c r="H13" s="40"/>
      <c r="I13" s="42">
        <f t="shared" ref="I13:I19" si="5">D13*H13</f>
        <v>0</v>
      </c>
      <c r="J13" s="43">
        <f t="shared" ref="J13:J19" si="6">G13+I13</f>
        <v>0</v>
      </c>
    </row>
    <row r="14" spans="1:10" ht="20.149999999999999" customHeight="1" x14ac:dyDescent="0.35">
      <c r="A14" s="78">
        <f t="shared" si="3"/>
        <v>10</v>
      </c>
      <c r="B14" s="82" t="s">
        <v>37</v>
      </c>
      <c r="C14" s="89"/>
      <c r="D14" s="80">
        <v>1</v>
      </c>
      <c r="E14" s="39" t="s">
        <v>21</v>
      </c>
      <c r="F14" s="104"/>
      <c r="G14" s="41">
        <f t="shared" si="4"/>
        <v>0</v>
      </c>
      <c r="H14" s="40"/>
      <c r="I14" s="42">
        <f t="shared" si="5"/>
        <v>0</v>
      </c>
      <c r="J14" s="43">
        <f t="shared" si="6"/>
        <v>0</v>
      </c>
    </row>
    <row r="15" spans="1:10" ht="20.149999999999999" customHeight="1" x14ac:dyDescent="0.35">
      <c r="A15" s="78">
        <f t="shared" si="3"/>
        <v>11</v>
      </c>
      <c r="B15" s="82" t="s">
        <v>38</v>
      </c>
      <c r="C15" s="89"/>
      <c r="D15" s="80">
        <v>1</v>
      </c>
      <c r="E15" s="39" t="s">
        <v>21</v>
      </c>
      <c r="F15" s="104"/>
      <c r="G15" s="41">
        <f t="shared" si="4"/>
        <v>0</v>
      </c>
      <c r="H15" s="40"/>
      <c r="I15" s="42">
        <f t="shared" si="5"/>
        <v>0</v>
      </c>
      <c r="J15" s="43">
        <f t="shared" si="6"/>
        <v>0</v>
      </c>
    </row>
    <row r="16" spans="1:10" ht="20.149999999999999" customHeight="1" x14ac:dyDescent="0.35">
      <c r="A16" s="78">
        <f t="shared" si="3"/>
        <v>12</v>
      </c>
      <c r="B16" s="82" t="s">
        <v>39</v>
      </c>
      <c r="C16" s="89"/>
      <c r="D16" s="80">
        <v>10</v>
      </c>
      <c r="E16" s="39" t="s">
        <v>21</v>
      </c>
      <c r="F16" s="104"/>
      <c r="G16" s="41">
        <f t="shared" si="4"/>
        <v>0</v>
      </c>
      <c r="H16" s="40"/>
      <c r="I16" s="42">
        <f t="shared" si="5"/>
        <v>0</v>
      </c>
      <c r="J16" s="43">
        <f t="shared" si="6"/>
        <v>0</v>
      </c>
    </row>
    <row r="17" spans="1:10" ht="20.149999999999999" customHeight="1" x14ac:dyDescent="0.35">
      <c r="A17" s="83">
        <v>13</v>
      </c>
      <c r="B17" s="84" t="s">
        <v>40</v>
      </c>
      <c r="C17" s="101"/>
      <c r="D17" s="86">
        <v>10</v>
      </c>
      <c r="E17" s="39" t="s">
        <v>21</v>
      </c>
      <c r="F17" s="104"/>
      <c r="G17" s="41">
        <f t="shared" si="4"/>
        <v>0</v>
      </c>
      <c r="H17" s="102"/>
      <c r="I17" s="42">
        <f t="shared" si="5"/>
        <v>0</v>
      </c>
      <c r="J17" s="43">
        <f t="shared" si="6"/>
        <v>0</v>
      </c>
    </row>
    <row r="18" spans="1:10" ht="20.149999999999999" customHeight="1" x14ac:dyDescent="0.35">
      <c r="A18" s="83">
        <v>14</v>
      </c>
      <c r="B18" s="84" t="s">
        <v>20</v>
      </c>
      <c r="C18" s="101"/>
      <c r="D18" s="86">
        <v>1</v>
      </c>
      <c r="E18" s="39" t="s">
        <v>21</v>
      </c>
      <c r="F18" s="104"/>
      <c r="G18" s="41">
        <f t="shared" si="4"/>
        <v>0</v>
      </c>
      <c r="H18" s="102"/>
      <c r="I18" s="103">
        <f t="shared" si="5"/>
        <v>0</v>
      </c>
      <c r="J18" s="43">
        <f t="shared" si="6"/>
        <v>0</v>
      </c>
    </row>
    <row r="19" spans="1:10" ht="20.149999999999999" customHeight="1" thickBot="1" x14ac:dyDescent="0.4">
      <c r="A19" s="90">
        <v>15</v>
      </c>
      <c r="B19" s="91" t="s">
        <v>22</v>
      </c>
      <c r="C19" s="92"/>
      <c r="D19" s="93">
        <v>1</v>
      </c>
      <c r="E19" s="45" t="s">
        <v>21</v>
      </c>
      <c r="F19" s="105"/>
      <c r="G19" s="47">
        <f t="shared" si="4"/>
        <v>0</v>
      </c>
      <c r="H19" s="46"/>
      <c r="I19" s="48">
        <f t="shared" si="5"/>
        <v>0</v>
      </c>
      <c r="J19" s="49">
        <f t="shared" si="6"/>
        <v>0</v>
      </c>
    </row>
    <row r="20" spans="1:10" ht="20.149999999999999" customHeight="1" thickBot="1" x14ac:dyDescent="0.4">
      <c r="A20" s="94"/>
      <c r="B20" s="109" t="s">
        <v>23</v>
      </c>
      <c r="C20" s="109"/>
      <c r="D20" s="109"/>
      <c r="E20" s="109"/>
      <c r="F20" s="109"/>
      <c r="G20" s="109"/>
      <c r="H20" s="109"/>
      <c r="I20" s="109"/>
      <c r="J20" s="65">
        <f>SUM(J5:J19)</f>
        <v>0</v>
      </c>
    </row>
    <row r="21" spans="1:10" ht="20.149999999999999" customHeight="1" x14ac:dyDescent="0.35">
      <c r="A21" s="68"/>
      <c r="B21" s="66"/>
      <c r="C21" s="67"/>
      <c r="D21" s="68"/>
      <c r="E21" s="68"/>
      <c r="F21" s="68"/>
      <c r="G21" s="68"/>
      <c r="H21" s="68"/>
      <c r="I21" s="68"/>
      <c r="J21" s="70"/>
    </row>
    <row r="22" spans="1:10" ht="20.149999999999999" customHeight="1" x14ac:dyDescent="0.35">
      <c r="A22" s="68"/>
      <c r="B22" s="66" t="s">
        <v>24</v>
      </c>
      <c r="C22" s="67"/>
      <c r="D22" s="68"/>
      <c r="E22" s="68"/>
      <c r="F22" s="68"/>
      <c r="G22" s="68"/>
      <c r="H22" s="68"/>
      <c r="I22" s="68"/>
      <c r="J22" s="70"/>
    </row>
  </sheetData>
  <mergeCells count="12">
    <mergeCell ref="J3:J4"/>
    <mergeCell ref="B20:I20"/>
    <mergeCell ref="C1:G1"/>
    <mergeCell ref="H1:I1"/>
    <mergeCell ref="A2:A4"/>
    <mergeCell ref="B2:J2"/>
    <mergeCell ref="B3:B4"/>
    <mergeCell ref="C3:C4"/>
    <mergeCell ref="D3:D4"/>
    <mergeCell ref="E3:E4"/>
    <mergeCell ref="F3:G3"/>
    <mergeCell ref="H3:I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G13" sqref="G13"/>
    </sheetView>
  </sheetViews>
  <sheetFormatPr defaultRowHeight="14.5" x14ac:dyDescent="0.35"/>
  <cols>
    <col min="2" max="2" width="95.54296875" customWidth="1"/>
    <col min="3" max="3" width="21.1796875" customWidth="1"/>
    <col min="6" max="6" width="9.7265625" customWidth="1"/>
    <col min="8" max="8" width="10.453125" customWidth="1"/>
    <col min="9" max="9" width="14.81640625" customWidth="1"/>
    <col min="10" max="10" width="21.453125" customWidth="1"/>
  </cols>
  <sheetData>
    <row r="1" spans="1:10" ht="16" thickBot="1" x14ac:dyDescent="0.4">
      <c r="A1" s="72"/>
      <c r="B1" s="1" t="s">
        <v>0</v>
      </c>
      <c r="C1" s="110" t="s">
        <v>1</v>
      </c>
      <c r="D1" s="110"/>
      <c r="E1" s="110"/>
      <c r="F1" s="110"/>
      <c r="G1" s="110"/>
      <c r="H1" s="111" t="s">
        <v>2</v>
      </c>
      <c r="I1" s="111"/>
      <c r="J1" s="2" t="s">
        <v>50</v>
      </c>
    </row>
    <row r="2" spans="1:10" ht="15" thickBot="1" x14ac:dyDescent="0.4">
      <c r="A2" s="115" t="s">
        <v>25</v>
      </c>
      <c r="B2" s="112" t="s">
        <v>41</v>
      </c>
      <c r="C2" s="113"/>
      <c r="D2" s="113"/>
      <c r="E2" s="113"/>
      <c r="F2" s="113"/>
      <c r="G2" s="113"/>
      <c r="H2" s="113"/>
      <c r="I2" s="113"/>
      <c r="J2" s="114"/>
    </row>
    <row r="3" spans="1:10" ht="24" customHeight="1" x14ac:dyDescent="0.35">
      <c r="A3" s="123"/>
      <c r="B3" s="115" t="s">
        <v>4</v>
      </c>
      <c r="C3" s="124" t="s">
        <v>27</v>
      </c>
      <c r="D3" s="126" t="s">
        <v>6</v>
      </c>
      <c r="E3" s="126" t="s">
        <v>7</v>
      </c>
      <c r="F3" s="121" t="s">
        <v>8</v>
      </c>
      <c r="G3" s="121"/>
      <c r="H3" s="121" t="s">
        <v>9</v>
      </c>
      <c r="I3" s="122"/>
      <c r="J3" s="115" t="s">
        <v>10</v>
      </c>
    </row>
    <row r="4" spans="1:10" ht="15" thickBot="1" x14ac:dyDescent="0.4">
      <c r="A4" s="116"/>
      <c r="B4" s="116"/>
      <c r="C4" s="125"/>
      <c r="D4" s="127"/>
      <c r="E4" s="127"/>
      <c r="F4" s="6" t="s">
        <v>13</v>
      </c>
      <c r="G4" s="6" t="s">
        <v>14</v>
      </c>
      <c r="H4" s="6" t="s">
        <v>13</v>
      </c>
      <c r="I4" s="7" t="s">
        <v>14</v>
      </c>
      <c r="J4" s="116"/>
    </row>
    <row r="5" spans="1:10" ht="50.5" customHeight="1" x14ac:dyDescent="0.35">
      <c r="A5" s="73">
        <v>1</v>
      </c>
      <c r="B5" s="74" t="s">
        <v>42</v>
      </c>
      <c r="C5" s="75"/>
      <c r="D5" s="95">
        <v>2</v>
      </c>
      <c r="E5" s="95" t="s">
        <v>21</v>
      </c>
      <c r="F5" s="26"/>
      <c r="G5" s="27">
        <f t="shared" ref="G5:G10" si="0">D5*F5</f>
        <v>0</v>
      </c>
      <c r="H5" s="26"/>
      <c r="I5" s="28">
        <f t="shared" ref="I5:I10" si="1">D5*H5</f>
        <v>0</v>
      </c>
      <c r="J5" s="29">
        <f t="shared" ref="J5:J10" si="2">G5+I5</f>
        <v>0</v>
      </c>
    </row>
    <row r="6" spans="1:10" ht="50.5" customHeight="1" x14ac:dyDescent="0.35">
      <c r="A6" s="78">
        <f>A5+1</f>
        <v>2</v>
      </c>
      <c r="B6" s="79" t="s">
        <v>43</v>
      </c>
      <c r="C6" s="37" t="s">
        <v>44</v>
      </c>
      <c r="D6" s="96">
        <v>20</v>
      </c>
      <c r="E6" s="96" t="s">
        <v>16</v>
      </c>
      <c r="F6" s="11"/>
      <c r="G6" s="12">
        <f t="shared" si="0"/>
        <v>0</v>
      </c>
      <c r="H6" s="11"/>
      <c r="I6" s="13">
        <f t="shared" si="1"/>
        <v>0</v>
      </c>
      <c r="J6" s="14">
        <f t="shared" si="2"/>
        <v>0</v>
      </c>
    </row>
    <row r="7" spans="1:10" ht="50.5" customHeight="1" x14ac:dyDescent="0.35">
      <c r="A7" s="78">
        <f>A6+1</f>
        <v>3</v>
      </c>
      <c r="B7" s="79" t="s">
        <v>45</v>
      </c>
      <c r="C7" s="37" t="s">
        <v>44</v>
      </c>
      <c r="D7" s="96">
        <v>20</v>
      </c>
      <c r="E7" s="96" t="s">
        <v>16</v>
      </c>
      <c r="F7" s="11"/>
      <c r="G7" s="12">
        <f t="shared" si="0"/>
        <v>0</v>
      </c>
      <c r="H7" s="11"/>
      <c r="I7" s="13">
        <f t="shared" si="1"/>
        <v>0</v>
      </c>
      <c r="J7" s="14">
        <f t="shared" si="2"/>
        <v>0</v>
      </c>
    </row>
    <row r="8" spans="1:10" ht="50.5" customHeight="1" x14ac:dyDescent="0.35">
      <c r="A8" s="78">
        <f>A7+1</f>
        <v>4</v>
      </c>
      <c r="B8" s="82" t="s">
        <v>46</v>
      </c>
      <c r="C8" s="37"/>
      <c r="D8" s="96">
        <v>1</v>
      </c>
      <c r="E8" s="96" t="s">
        <v>21</v>
      </c>
      <c r="F8" s="11"/>
      <c r="G8" s="12">
        <f t="shared" si="0"/>
        <v>0</v>
      </c>
      <c r="H8" s="11"/>
      <c r="I8" s="13">
        <f t="shared" si="1"/>
        <v>0</v>
      </c>
      <c r="J8" s="14">
        <f t="shared" si="2"/>
        <v>0</v>
      </c>
    </row>
    <row r="9" spans="1:10" ht="22" customHeight="1" x14ac:dyDescent="0.35">
      <c r="A9" s="78">
        <f>A8+1</f>
        <v>5</v>
      </c>
      <c r="B9" s="82" t="s">
        <v>39</v>
      </c>
      <c r="C9" s="89"/>
      <c r="D9" s="96">
        <v>1</v>
      </c>
      <c r="E9" s="96" t="s">
        <v>21</v>
      </c>
      <c r="F9" s="11"/>
      <c r="G9" s="12">
        <f t="shared" si="0"/>
        <v>0</v>
      </c>
      <c r="H9" s="11"/>
      <c r="I9" s="13">
        <f t="shared" si="1"/>
        <v>0</v>
      </c>
      <c r="J9" s="14">
        <f t="shared" si="2"/>
        <v>0</v>
      </c>
    </row>
    <row r="10" spans="1:10" ht="21.65" customHeight="1" thickBot="1" x14ac:dyDescent="0.4">
      <c r="A10" s="78">
        <f>A9+1</f>
        <v>6</v>
      </c>
      <c r="B10" s="82" t="s">
        <v>40</v>
      </c>
      <c r="C10" s="89"/>
      <c r="D10" s="96">
        <v>1</v>
      </c>
      <c r="E10" s="96" t="s">
        <v>21</v>
      </c>
      <c r="F10" s="11"/>
      <c r="G10" s="12">
        <f t="shared" si="0"/>
        <v>0</v>
      </c>
      <c r="H10" s="11"/>
      <c r="I10" s="13">
        <f t="shared" si="1"/>
        <v>0</v>
      </c>
      <c r="J10" s="14">
        <f t="shared" si="2"/>
        <v>0</v>
      </c>
    </row>
    <row r="11" spans="1:10" ht="15" thickBot="1" x14ac:dyDescent="0.4">
      <c r="A11" s="94"/>
      <c r="B11" s="109" t="s">
        <v>23</v>
      </c>
      <c r="C11" s="109"/>
      <c r="D11" s="109"/>
      <c r="E11" s="109"/>
      <c r="F11" s="109"/>
      <c r="G11" s="109"/>
      <c r="H11" s="109"/>
      <c r="I11" s="109"/>
      <c r="J11" s="65">
        <f>SUM(J5:J10)</f>
        <v>0</v>
      </c>
    </row>
    <row r="12" spans="1:10" x14ac:dyDescent="0.35">
      <c r="A12" s="68"/>
      <c r="B12" s="66"/>
      <c r="C12" s="67"/>
      <c r="D12" s="68"/>
      <c r="E12" s="68"/>
      <c r="F12" s="68"/>
      <c r="G12" s="68"/>
      <c r="H12" s="68"/>
      <c r="I12" s="68"/>
      <c r="J12" s="70"/>
    </row>
    <row r="13" spans="1:10" ht="26.5" customHeight="1" x14ac:dyDescent="0.35">
      <c r="A13" s="68"/>
      <c r="B13" s="66" t="s">
        <v>24</v>
      </c>
      <c r="C13" s="67"/>
      <c r="D13" s="68"/>
      <c r="E13" s="68"/>
      <c r="F13" s="68"/>
      <c r="G13" s="68"/>
      <c r="H13" s="68"/>
      <c r="I13" s="68"/>
      <c r="J13" s="70"/>
    </row>
  </sheetData>
  <mergeCells count="12">
    <mergeCell ref="J3:J4"/>
    <mergeCell ref="B11:I11"/>
    <mergeCell ref="C1:G1"/>
    <mergeCell ref="H1:I1"/>
    <mergeCell ref="A2:A4"/>
    <mergeCell ref="B2:J2"/>
    <mergeCell ref="B3:B4"/>
    <mergeCell ref="C3:C4"/>
    <mergeCell ref="D3:D4"/>
    <mergeCell ref="E3:E4"/>
    <mergeCell ref="F3:G3"/>
    <mergeCell ref="H3:I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H6" sqref="H6"/>
    </sheetView>
  </sheetViews>
  <sheetFormatPr defaultRowHeight="14.5" x14ac:dyDescent="0.35"/>
  <cols>
    <col min="2" max="2" width="70.1796875" customWidth="1"/>
    <col min="3" max="3" width="19.54296875" customWidth="1"/>
    <col min="4" max="4" width="21.1796875" customWidth="1"/>
  </cols>
  <sheetData>
    <row r="1" spans="1:4" ht="16" thickBot="1" x14ac:dyDescent="0.4">
      <c r="A1" s="72"/>
      <c r="B1" s="1" t="s">
        <v>0</v>
      </c>
      <c r="C1" s="97"/>
      <c r="D1" s="2" t="s">
        <v>51</v>
      </c>
    </row>
    <row r="2" spans="1:4" ht="15" thickBot="1" x14ac:dyDescent="0.4">
      <c r="A2" s="115" t="s">
        <v>25</v>
      </c>
      <c r="B2" s="112" t="s">
        <v>41</v>
      </c>
      <c r="C2" s="113"/>
      <c r="D2" s="114"/>
    </row>
    <row r="3" spans="1:4" x14ac:dyDescent="0.35">
      <c r="A3" s="123"/>
      <c r="B3" s="115" t="s">
        <v>4</v>
      </c>
      <c r="C3" s="124" t="s">
        <v>47</v>
      </c>
      <c r="D3" s="115" t="s">
        <v>10</v>
      </c>
    </row>
    <row r="4" spans="1:4" ht="26.15" customHeight="1" thickBot="1" x14ac:dyDescent="0.4">
      <c r="A4" s="116"/>
      <c r="B4" s="116"/>
      <c r="C4" s="125"/>
      <c r="D4" s="116"/>
    </row>
    <row r="5" spans="1:4" ht="30" customHeight="1" x14ac:dyDescent="0.35">
      <c r="A5" s="73">
        <v>1</v>
      </c>
      <c r="B5" s="74" t="s">
        <v>3</v>
      </c>
      <c r="C5" s="75" t="s">
        <v>48</v>
      </c>
      <c r="D5" s="98">
        <f>'[1]Část A - cylidrické vložky_VV'!K67</f>
        <v>0</v>
      </c>
    </row>
    <row r="6" spans="1:4" ht="30" customHeight="1" x14ac:dyDescent="0.35">
      <c r="A6" s="78">
        <f>A5+1</f>
        <v>2</v>
      </c>
      <c r="B6" s="79" t="s">
        <v>26</v>
      </c>
      <c r="C6" s="37" t="s">
        <v>49</v>
      </c>
      <c r="D6" s="99">
        <f>'[1]Část B - řídící systém_VV'!J18</f>
        <v>0</v>
      </c>
    </row>
    <row r="7" spans="1:4" ht="27" customHeight="1" thickBot="1" x14ac:dyDescent="0.4">
      <c r="A7" s="78">
        <f>A6+1</f>
        <v>3</v>
      </c>
      <c r="B7" s="79" t="s">
        <v>41</v>
      </c>
      <c r="C7" s="37" t="s">
        <v>50</v>
      </c>
      <c r="D7" s="99">
        <f>'[1]Část C - klíčové depozity _VV'!J11</f>
        <v>0</v>
      </c>
    </row>
    <row r="8" spans="1:4" ht="15" thickBot="1" x14ac:dyDescent="0.4">
      <c r="A8" s="94"/>
      <c r="B8" s="109" t="s">
        <v>23</v>
      </c>
      <c r="C8" s="109"/>
      <c r="D8" s="100">
        <f>SUM(D5:D7)</f>
        <v>0</v>
      </c>
    </row>
    <row r="9" spans="1:4" x14ac:dyDescent="0.35">
      <c r="A9" s="68"/>
      <c r="B9" s="66"/>
      <c r="C9" s="67"/>
      <c r="D9" s="70"/>
    </row>
    <row r="10" spans="1:4" ht="19.5" customHeight="1" x14ac:dyDescent="0.35">
      <c r="A10" s="68"/>
      <c r="B10" s="66" t="s">
        <v>24</v>
      </c>
      <c r="C10" s="67"/>
      <c r="D10" s="70"/>
    </row>
  </sheetData>
  <mergeCells count="6">
    <mergeCell ref="B8:C8"/>
    <mergeCell ref="A2:A4"/>
    <mergeCell ref="B2:D2"/>
    <mergeCell ref="B3:B4"/>
    <mergeCell ref="C3:C4"/>
    <mergeCell ref="D3:D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Část A - cylidrické vložky_VV</vt:lpstr>
      <vt:lpstr>Část B - řídící systém_VV</vt:lpstr>
      <vt:lpstr>Část C - klíčové depozity _VV</vt:lpstr>
      <vt:lpstr>CELKEM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2025-08-19T05:10:29Z</dcterms:created>
  <dcterms:modified xsi:type="dcterms:W3CDTF">2025-09-17T10:02:57Z</dcterms:modified>
</cp:coreProperties>
</file>